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FY19" sheetId="1" r:id="rId1"/>
    <sheet name="FY 20" sheetId="2" r:id="rId2"/>
    <sheet name="FY 21" sheetId="3" r:id="rId3"/>
  </sheets>
  <definedNames>
    <definedName name="_xlnm.Print_Area" localSheetId="0">'FY19'!$A$1:$H$35</definedName>
  </definedNames>
  <calcPr fullCalcOnLoad="1"/>
</workbook>
</file>

<file path=xl/sharedStrings.xml><?xml version="1.0" encoding="utf-8"?>
<sst xmlns="http://schemas.openxmlformats.org/spreadsheetml/2006/main" count="53" uniqueCount="35">
  <si>
    <t>BA/BS</t>
  </si>
  <si>
    <t>BA + 15</t>
  </si>
  <si>
    <t>BA + 30</t>
  </si>
  <si>
    <t>BA +45</t>
  </si>
  <si>
    <t>Years</t>
  </si>
  <si>
    <t>Add  750</t>
  </si>
  <si>
    <t>Add  125</t>
  </si>
  <si>
    <t>Add  250</t>
  </si>
  <si>
    <t>Add  375</t>
  </si>
  <si>
    <t>Add  500</t>
  </si>
  <si>
    <t>Add  625</t>
  </si>
  <si>
    <t>Add  875</t>
  </si>
  <si>
    <t>Add 1000</t>
  </si>
  <si>
    <t>Add 1125</t>
  </si>
  <si>
    <t>Add 1250</t>
  </si>
  <si>
    <t>(** Longevity Bonus amounts are additional.  They are NOT added into the salary amounts shown.)</t>
  </si>
  <si>
    <t>Salary Schedule  ($750 Experience and Education Steps)</t>
  </si>
  <si>
    <t>Add 1375</t>
  </si>
  <si>
    <t>Add 1500</t>
  </si>
  <si>
    <t>BA + 60/MA</t>
  </si>
  <si>
    <t>BA+75/MA+15</t>
  </si>
  <si>
    <t>**Longevity</t>
  </si>
  <si>
    <t>Bennett</t>
  </si>
  <si>
    <t>Parker</t>
  </si>
  <si>
    <t>Morris</t>
  </si>
  <si>
    <t>Etinnie</t>
  </si>
  <si>
    <t>46750+1000</t>
  </si>
  <si>
    <t>adds 375 to salary for mid year start</t>
  </si>
  <si>
    <t>Linderman</t>
  </si>
  <si>
    <t>Pallister</t>
  </si>
  <si>
    <t>Hart</t>
  </si>
  <si>
    <t>FY2019</t>
  </si>
  <si>
    <t>Rate Change</t>
  </si>
  <si>
    <t>FY 2020</t>
  </si>
  <si>
    <t>FY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</si>
</sst>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5" fontId="0" fillId="36" borderId="0" xfId="42" applyNumberFormat="1" applyFont="1" applyFill="1" applyAlignment="1">
      <alignment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165" fontId="0" fillId="34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165" fontId="0" fillId="35" borderId="0" xfId="42" applyNumberFormat="1" applyFont="1" applyFill="1" applyAlignment="1">
      <alignment/>
    </xf>
    <xf numFmtId="0" fontId="0" fillId="19" borderId="0" xfId="0" applyFill="1" applyAlignment="1">
      <alignment/>
    </xf>
    <xf numFmtId="165" fontId="0" fillId="37" borderId="0" xfId="42" applyNumberFormat="1" applyFont="1" applyFill="1" applyAlignment="1">
      <alignment/>
    </xf>
    <xf numFmtId="0" fontId="0" fillId="37" borderId="0" xfId="0" applyFill="1" applyAlignment="1">
      <alignment/>
    </xf>
    <xf numFmtId="165" fontId="0" fillId="0" borderId="0" xfId="42" applyNumberFormat="1" applyFont="1" applyFill="1" applyAlignment="1">
      <alignment/>
    </xf>
    <xf numFmtId="166" fontId="0" fillId="0" borderId="0" xfId="57" applyNumberFormat="1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5" width="10.28125" style="0" bestFit="1" customWidth="1"/>
    <col min="6" max="6" width="11.7109375" style="0" customWidth="1"/>
    <col min="7" max="7" width="13.7109375" style="0" customWidth="1"/>
    <col min="8" max="8" width="14.421875" style="0" customWidth="1"/>
  </cols>
  <sheetData>
    <row r="1" spans="1:8" ht="12.75">
      <c r="A1" s="1" t="s">
        <v>31</v>
      </c>
      <c r="B1" s="1" t="s">
        <v>16</v>
      </c>
      <c r="H1" s="5"/>
    </row>
    <row r="2" spans="1:9" ht="12.7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19</v>
      </c>
      <c r="G2" s="1" t="s">
        <v>20</v>
      </c>
      <c r="H2" s="1"/>
      <c r="I2" s="1"/>
    </row>
    <row r="3" spans="1:7" ht="12.75">
      <c r="A3">
        <v>0</v>
      </c>
      <c r="B3" s="2">
        <v>29500</v>
      </c>
      <c r="C3" s="2">
        <f>SUM(B3,750)</f>
        <v>30250</v>
      </c>
      <c r="D3" s="2">
        <f>SUM(C3,750)</f>
        <v>31000</v>
      </c>
      <c r="E3" s="2">
        <f>SUM(D3,750)</f>
        <v>31750</v>
      </c>
      <c r="F3" s="2">
        <f>SUM(E3,750)</f>
        <v>32500</v>
      </c>
      <c r="G3" s="2">
        <f>SUM(F3,750)</f>
        <v>33250</v>
      </c>
    </row>
    <row r="4" spans="1:7" ht="12.75">
      <c r="A4">
        <v>1</v>
      </c>
      <c r="B4" s="19">
        <f>SUM(B3,750)</f>
        <v>30250</v>
      </c>
      <c r="C4" s="2">
        <f aca="true" t="shared" si="0" ref="C4:G23">SUM(B4,750)</f>
        <v>31000</v>
      </c>
      <c r="D4" s="2">
        <f t="shared" si="0"/>
        <v>31750</v>
      </c>
      <c r="E4" s="2">
        <f t="shared" si="0"/>
        <v>32500</v>
      </c>
      <c r="F4" s="2">
        <f t="shared" si="0"/>
        <v>33250</v>
      </c>
      <c r="G4" s="2">
        <f t="shared" si="0"/>
        <v>34000</v>
      </c>
    </row>
    <row r="5" spans="1:7" ht="12.75">
      <c r="A5">
        <v>2</v>
      </c>
      <c r="B5" s="15">
        <f aca="true" t="shared" si="1" ref="B5:B25">SUM(B4,750)</f>
        <v>31000</v>
      </c>
      <c r="C5" s="2">
        <f t="shared" si="0"/>
        <v>31750</v>
      </c>
      <c r="D5" s="2">
        <f t="shared" si="0"/>
        <v>32500</v>
      </c>
      <c r="E5" s="2">
        <f t="shared" si="0"/>
        <v>33250</v>
      </c>
      <c r="F5" s="2">
        <f t="shared" si="0"/>
        <v>34000</v>
      </c>
      <c r="G5" s="2">
        <f t="shared" si="0"/>
        <v>34750</v>
      </c>
    </row>
    <row r="6" spans="1:7" ht="12.75">
      <c r="A6" s="16">
        <v>3</v>
      </c>
      <c r="B6" s="14">
        <f t="shared" si="1"/>
        <v>31750</v>
      </c>
      <c r="C6" s="2">
        <f t="shared" si="0"/>
        <v>32500</v>
      </c>
      <c r="D6" s="2">
        <f t="shared" si="0"/>
        <v>33250</v>
      </c>
      <c r="E6" s="2">
        <f t="shared" si="0"/>
        <v>34000</v>
      </c>
      <c r="F6" s="2">
        <f t="shared" si="0"/>
        <v>34750</v>
      </c>
      <c r="G6" s="2">
        <f t="shared" si="0"/>
        <v>35500</v>
      </c>
    </row>
    <row r="7" spans="1:7" ht="12.75">
      <c r="A7">
        <v>4</v>
      </c>
      <c r="B7" s="2">
        <f t="shared" si="1"/>
        <v>32500</v>
      </c>
      <c r="C7" s="2">
        <f t="shared" si="0"/>
        <v>33250</v>
      </c>
      <c r="D7" s="2">
        <f t="shared" si="0"/>
        <v>34000</v>
      </c>
      <c r="E7" s="2">
        <f t="shared" si="0"/>
        <v>34750</v>
      </c>
      <c r="F7" s="2">
        <f t="shared" si="0"/>
        <v>35500</v>
      </c>
      <c r="G7" s="2">
        <f t="shared" si="0"/>
        <v>36250</v>
      </c>
    </row>
    <row r="8" spans="1:7" ht="12.75">
      <c r="A8">
        <v>5</v>
      </c>
      <c r="B8" s="17">
        <f t="shared" si="1"/>
        <v>33250</v>
      </c>
      <c r="C8" s="2">
        <f t="shared" si="0"/>
        <v>34000</v>
      </c>
      <c r="D8" s="2">
        <f t="shared" si="0"/>
        <v>34750</v>
      </c>
      <c r="E8" s="2">
        <f t="shared" si="0"/>
        <v>35500</v>
      </c>
      <c r="F8" s="2">
        <f t="shared" si="0"/>
        <v>36250</v>
      </c>
      <c r="G8" s="2">
        <f t="shared" si="0"/>
        <v>37000</v>
      </c>
    </row>
    <row r="9" spans="1:7" ht="12.75">
      <c r="A9">
        <v>6</v>
      </c>
      <c r="B9" s="2">
        <f t="shared" si="1"/>
        <v>34000</v>
      </c>
      <c r="C9" s="2">
        <f t="shared" si="0"/>
        <v>34750</v>
      </c>
      <c r="D9" s="2">
        <f t="shared" si="0"/>
        <v>35500</v>
      </c>
      <c r="E9" s="2">
        <f t="shared" si="0"/>
        <v>36250</v>
      </c>
      <c r="F9" s="2">
        <f t="shared" si="0"/>
        <v>37000</v>
      </c>
      <c r="G9" s="2">
        <f t="shared" si="0"/>
        <v>37750</v>
      </c>
    </row>
    <row r="10" spans="1:7" ht="12.75">
      <c r="A10">
        <v>7</v>
      </c>
      <c r="B10" s="2">
        <f t="shared" si="1"/>
        <v>34750</v>
      </c>
      <c r="C10" s="2">
        <f t="shared" si="0"/>
        <v>35500</v>
      </c>
      <c r="D10" s="2">
        <f t="shared" si="0"/>
        <v>36250</v>
      </c>
      <c r="E10" s="2">
        <f t="shared" si="0"/>
        <v>37000</v>
      </c>
      <c r="F10" s="2">
        <f t="shared" si="0"/>
        <v>37750</v>
      </c>
      <c r="G10" s="2">
        <f t="shared" si="0"/>
        <v>38500</v>
      </c>
    </row>
    <row r="11" spans="1:7" ht="12.75">
      <c r="A11">
        <v>8</v>
      </c>
      <c r="B11" s="13">
        <f t="shared" si="1"/>
        <v>35500</v>
      </c>
      <c r="C11" s="2">
        <f t="shared" si="0"/>
        <v>36250</v>
      </c>
      <c r="D11" s="2">
        <f t="shared" si="0"/>
        <v>37000</v>
      </c>
      <c r="E11" s="2">
        <f t="shared" si="0"/>
        <v>37750</v>
      </c>
      <c r="F11" s="2">
        <f t="shared" si="0"/>
        <v>38500</v>
      </c>
      <c r="G11" s="2">
        <f t="shared" si="0"/>
        <v>39250</v>
      </c>
    </row>
    <row r="12" spans="1:7" ht="12.75">
      <c r="A12">
        <v>9</v>
      </c>
      <c r="B12" s="2">
        <f t="shared" si="1"/>
        <v>36250</v>
      </c>
      <c r="C12" s="2">
        <f t="shared" si="0"/>
        <v>37000</v>
      </c>
      <c r="D12" s="2">
        <f t="shared" si="0"/>
        <v>37750</v>
      </c>
      <c r="E12" s="2">
        <f t="shared" si="0"/>
        <v>38500</v>
      </c>
      <c r="F12" s="2">
        <f t="shared" si="0"/>
        <v>39250</v>
      </c>
      <c r="G12" s="2">
        <f t="shared" si="0"/>
        <v>40000</v>
      </c>
    </row>
    <row r="13" spans="1:8" ht="12.75">
      <c r="A13">
        <v>10</v>
      </c>
      <c r="B13" s="2">
        <f t="shared" si="1"/>
        <v>37000</v>
      </c>
      <c r="C13" s="2">
        <f t="shared" si="0"/>
        <v>37750</v>
      </c>
      <c r="D13" s="2">
        <f t="shared" si="0"/>
        <v>38500</v>
      </c>
      <c r="E13" s="2">
        <f t="shared" si="0"/>
        <v>39250</v>
      </c>
      <c r="F13" s="2">
        <f t="shared" si="0"/>
        <v>40000</v>
      </c>
      <c r="G13" s="2">
        <f t="shared" si="0"/>
        <v>40750</v>
      </c>
      <c r="H13" s="4" t="s">
        <v>21</v>
      </c>
    </row>
    <row r="14" spans="1:8" ht="12.75">
      <c r="A14" s="1">
        <v>11</v>
      </c>
      <c r="B14" s="2">
        <f t="shared" si="1"/>
        <v>37750</v>
      </c>
      <c r="C14" s="2">
        <f t="shared" si="0"/>
        <v>38500</v>
      </c>
      <c r="D14" s="2">
        <f t="shared" si="0"/>
        <v>39250</v>
      </c>
      <c r="E14" s="2">
        <f t="shared" si="0"/>
        <v>40000</v>
      </c>
      <c r="F14" s="2">
        <f t="shared" si="0"/>
        <v>40750</v>
      </c>
      <c r="G14" s="2">
        <f t="shared" si="0"/>
        <v>41500</v>
      </c>
      <c r="H14" s="3" t="s">
        <v>6</v>
      </c>
    </row>
    <row r="15" spans="1:8" ht="12.75">
      <c r="A15" s="1">
        <v>12</v>
      </c>
      <c r="B15" s="2">
        <f t="shared" si="1"/>
        <v>38500</v>
      </c>
      <c r="C15" s="2">
        <f t="shared" si="0"/>
        <v>39250</v>
      </c>
      <c r="D15" s="2">
        <f t="shared" si="0"/>
        <v>40000</v>
      </c>
      <c r="E15" s="2">
        <f t="shared" si="0"/>
        <v>40750</v>
      </c>
      <c r="F15" s="2">
        <f t="shared" si="0"/>
        <v>41500</v>
      </c>
      <c r="G15" s="2">
        <f t="shared" si="0"/>
        <v>42250</v>
      </c>
      <c r="H15" s="3" t="s">
        <v>7</v>
      </c>
    </row>
    <row r="16" spans="1:8" ht="12.75">
      <c r="A16" s="1">
        <v>13</v>
      </c>
      <c r="B16" s="2">
        <f t="shared" si="1"/>
        <v>39250</v>
      </c>
      <c r="C16" s="2">
        <f t="shared" si="0"/>
        <v>40000</v>
      </c>
      <c r="D16" s="2">
        <f t="shared" si="0"/>
        <v>40750</v>
      </c>
      <c r="E16" s="2">
        <f t="shared" si="0"/>
        <v>41500</v>
      </c>
      <c r="F16" s="2">
        <f t="shared" si="0"/>
        <v>42250</v>
      </c>
      <c r="G16" s="2">
        <f t="shared" si="0"/>
        <v>43000</v>
      </c>
      <c r="H16" s="3" t="s">
        <v>8</v>
      </c>
    </row>
    <row r="17" spans="1:8" ht="12.75">
      <c r="A17" s="1">
        <v>14</v>
      </c>
      <c r="B17" s="2">
        <f t="shared" si="1"/>
        <v>40000</v>
      </c>
      <c r="C17" s="2">
        <f t="shared" si="0"/>
        <v>40750</v>
      </c>
      <c r="D17" s="2">
        <f t="shared" si="0"/>
        <v>41500</v>
      </c>
      <c r="E17" s="2">
        <f t="shared" si="0"/>
        <v>42250</v>
      </c>
      <c r="F17" s="2">
        <f t="shared" si="0"/>
        <v>43000</v>
      </c>
      <c r="G17" s="2">
        <f t="shared" si="0"/>
        <v>43750</v>
      </c>
      <c r="H17" s="3" t="s">
        <v>9</v>
      </c>
    </row>
    <row r="18" spans="1:8" ht="12.75">
      <c r="A18" s="1">
        <v>15</v>
      </c>
      <c r="B18" s="2">
        <f t="shared" si="1"/>
        <v>40750</v>
      </c>
      <c r="C18" s="2">
        <f t="shared" si="0"/>
        <v>41500</v>
      </c>
      <c r="D18" s="2">
        <f t="shared" si="0"/>
        <v>42250</v>
      </c>
      <c r="E18" s="2">
        <f t="shared" si="0"/>
        <v>43000</v>
      </c>
      <c r="F18" s="2">
        <f t="shared" si="0"/>
        <v>43750</v>
      </c>
      <c r="G18" s="2">
        <f t="shared" si="0"/>
        <v>44500</v>
      </c>
      <c r="H18" s="3" t="s">
        <v>10</v>
      </c>
    </row>
    <row r="19" spans="1:8" ht="12.75">
      <c r="A19" s="1">
        <v>16</v>
      </c>
      <c r="B19" s="2">
        <f t="shared" si="1"/>
        <v>41500</v>
      </c>
      <c r="C19" s="2">
        <f t="shared" si="0"/>
        <v>42250</v>
      </c>
      <c r="D19" s="2">
        <f t="shared" si="0"/>
        <v>43000</v>
      </c>
      <c r="E19" s="2">
        <f t="shared" si="0"/>
        <v>43750</v>
      </c>
      <c r="F19" s="2">
        <f t="shared" si="0"/>
        <v>44500</v>
      </c>
      <c r="G19" s="2">
        <f t="shared" si="0"/>
        <v>45250</v>
      </c>
      <c r="H19" s="3" t="s">
        <v>5</v>
      </c>
    </row>
    <row r="20" spans="1:8" ht="12.75">
      <c r="A20" s="1">
        <v>17</v>
      </c>
      <c r="B20" s="2">
        <f t="shared" si="1"/>
        <v>42250</v>
      </c>
      <c r="C20" s="2">
        <f t="shared" si="0"/>
        <v>43000</v>
      </c>
      <c r="D20" s="2">
        <f t="shared" si="0"/>
        <v>43750</v>
      </c>
      <c r="E20" s="2">
        <f t="shared" si="0"/>
        <v>44500</v>
      </c>
      <c r="F20" s="2">
        <f t="shared" si="0"/>
        <v>45250</v>
      </c>
      <c r="G20" s="2">
        <f t="shared" si="0"/>
        <v>46000</v>
      </c>
      <c r="H20" s="3" t="s">
        <v>11</v>
      </c>
    </row>
    <row r="21" spans="1:8" ht="12.75">
      <c r="A21" s="1">
        <v>18</v>
      </c>
      <c r="B21" s="2">
        <f t="shared" si="1"/>
        <v>43000</v>
      </c>
      <c r="C21" s="2">
        <f t="shared" si="0"/>
        <v>43750</v>
      </c>
      <c r="D21" s="2">
        <f t="shared" si="0"/>
        <v>44500</v>
      </c>
      <c r="E21" s="2">
        <f t="shared" si="0"/>
        <v>45250</v>
      </c>
      <c r="F21" s="2">
        <f t="shared" si="0"/>
        <v>46000</v>
      </c>
      <c r="G21" s="10">
        <f t="shared" si="0"/>
        <v>46750</v>
      </c>
      <c r="H21" s="11" t="s">
        <v>12</v>
      </c>
    </row>
    <row r="22" spans="1:8" ht="12.75">
      <c r="A22" s="1">
        <v>19</v>
      </c>
      <c r="B22" s="2">
        <f t="shared" si="1"/>
        <v>43750</v>
      </c>
      <c r="C22" s="2">
        <f t="shared" si="0"/>
        <v>44500</v>
      </c>
      <c r="D22" s="2">
        <f t="shared" si="0"/>
        <v>45250</v>
      </c>
      <c r="E22" s="2">
        <f t="shared" si="0"/>
        <v>46000</v>
      </c>
      <c r="F22" s="2">
        <f t="shared" si="0"/>
        <v>46750</v>
      </c>
      <c r="G22" s="2">
        <f t="shared" si="0"/>
        <v>47500</v>
      </c>
      <c r="H22" s="3" t="s">
        <v>13</v>
      </c>
    </row>
    <row r="23" spans="1:8" ht="12.75">
      <c r="A23" s="1">
        <v>20</v>
      </c>
      <c r="B23" s="2">
        <f t="shared" si="1"/>
        <v>44500</v>
      </c>
      <c r="C23" s="2">
        <f t="shared" si="0"/>
        <v>45250</v>
      </c>
      <c r="D23" s="2">
        <f t="shared" si="0"/>
        <v>46000</v>
      </c>
      <c r="E23" s="2">
        <f t="shared" si="0"/>
        <v>46750</v>
      </c>
      <c r="F23" s="2">
        <f t="shared" si="0"/>
        <v>47500</v>
      </c>
      <c r="G23" s="2">
        <f t="shared" si="0"/>
        <v>48250</v>
      </c>
      <c r="H23" s="3" t="s">
        <v>14</v>
      </c>
    </row>
    <row r="24" spans="1:8" ht="12.75">
      <c r="A24" s="1">
        <v>21</v>
      </c>
      <c r="B24" s="2">
        <f t="shared" si="1"/>
        <v>45250</v>
      </c>
      <c r="C24" s="2">
        <f aca="true" t="shared" si="2" ref="C24:G25">SUM(B24,750)</f>
        <v>46000</v>
      </c>
      <c r="D24" s="2">
        <f t="shared" si="2"/>
        <v>46750</v>
      </c>
      <c r="E24" s="2">
        <f t="shared" si="2"/>
        <v>47500</v>
      </c>
      <c r="F24" s="2">
        <f t="shared" si="2"/>
        <v>48250</v>
      </c>
      <c r="G24" s="2">
        <f t="shared" si="2"/>
        <v>49000</v>
      </c>
      <c r="H24" s="3" t="s">
        <v>17</v>
      </c>
    </row>
    <row r="25" spans="1:8" ht="12.75">
      <c r="A25" s="1">
        <v>22</v>
      </c>
      <c r="B25" s="2">
        <f t="shared" si="1"/>
        <v>46000</v>
      </c>
      <c r="C25" s="2">
        <f t="shared" si="2"/>
        <v>46750</v>
      </c>
      <c r="D25" s="2">
        <f t="shared" si="2"/>
        <v>47500</v>
      </c>
      <c r="E25" s="2">
        <f t="shared" si="2"/>
        <v>48250</v>
      </c>
      <c r="F25" s="2">
        <f t="shared" si="2"/>
        <v>49000</v>
      </c>
      <c r="G25" s="2">
        <f t="shared" si="2"/>
        <v>49750</v>
      </c>
      <c r="H25" s="3" t="s">
        <v>18</v>
      </c>
    </row>
    <row r="26" spans="2:7" ht="12.75">
      <c r="B26" s="2"/>
      <c r="C26" s="2"/>
      <c r="D26" s="2"/>
      <c r="E26" s="2"/>
      <c r="F26" s="2"/>
      <c r="G26" s="2"/>
    </row>
    <row r="27" spans="1:2" ht="12.75">
      <c r="A27" s="1" t="s">
        <v>15</v>
      </c>
      <c r="B27" s="1"/>
    </row>
    <row r="31" spans="1:5" ht="12.75">
      <c r="A31" s="6" t="s">
        <v>22</v>
      </c>
      <c r="B31" s="9" t="s">
        <v>27</v>
      </c>
      <c r="E31">
        <f>31750+375</f>
        <v>32125</v>
      </c>
    </row>
    <row r="32" spans="1:5" ht="12.75">
      <c r="A32" s="7" t="s">
        <v>25</v>
      </c>
      <c r="E32">
        <v>35500</v>
      </c>
    </row>
    <row r="33" spans="1:5" ht="12.75">
      <c r="A33" s="8" t="s">
        <v>23</v>
      </c>
      <c r="B33" s="9" t="s">
        <v>27</v>
      </c>
      <c r="E33">
        <v>31375</v>
      </c>
    </row>
    <row r="34" spans="1:8" ht="12.75">
      <c r="A34" s="12" t="s">
        <v>24</v>
      </c>
      <c r="E34" s="9" t="s">
        <v>26</v>
      </c>
      <c r="H34" s="9"/>
    </row>
    <row r="35" spans="1:8" ht="12.75">
      <c r="A35" s="16" t="s">
        <v>28</v>
      </c>
      <c r="E35" s="9">
        <v>30250</v>
      </c>
      <c r="H35" s="9"/>
    </row>
    <row r="37" spans="1:5" ht="12.75">
      <c r="A37" s="18" t="s">
        <v>29</v>
      </c>
      <c r="E37">
        <v>33250</v>
      </c>
    </row>
    <row r="38" ht="12.75">
      <c r="A38" s="16" t="s">
        <v>30</v>
      </c>
    </row>
    <row r="39" ht="12.75">
      <c r="E39">
        <f>SUM(E31:E38)</f>
        <v>162500</v>
      </c>
    </row>
    <row r="40" ht="12.75">
      <c r="E40">
        <v>47750</v>
      </c>
    </row>
    <row r="41" ht="12.75">
      <c r="E41">
        <f>SUM(E39:E40)</f>
        <v>210250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F23" sqref="F23"/>
    </sheetView>
  </sheetViews>
  <sheetFormatPr defaultColWidth="12.8515625" defaultRowHeight="12.75"/>
  <cols>
    <col min="1" max="9" width="12.8515625" style="0" customWidth="1"/>
    <col min="10" max="10" width="5.00390625" style="0" bestFit="1" customWidth="1"/>
    <col min="11" max="11" width="11.8515625" style="0" bestFit="1" customWidth="1"/>
  </cols>
  <sheetData>
    <row r="1" spans="1:10" ht="12.75">
      <c r="A1" s="1" t="s">
        <v>33</v>
      </c>
      <c r="B1" s="1" t="s">
        <v>16</v>
      </c>
      <c r="I1" s="22" t="s">
        <v>32</v>
      </c>
      <c r="J1" s="20">
        <v>0.015</v>
      </c>
    </row>
    <row r="2" spans="1:7" ht="12.7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19</v>
      </c>
      <c r="G2" s="1" t="s">
        <v>20</v>
      </c>
    </row>
    <row r="3" spans="1:12" ht="12.75">
      <c r="A3">
        <v>0</v>
      </c>
      <c r="B3" s="21">
        <f>'FY19'!B3+('FY19'!B3*'FY 20'!$J$1)</f>
        <v>29942.5</v>
      </c>
      <c r="C3" s="21">
        <f>'FY19'!C3+('FY19'!C3*'FY 20'!$J$1)</f>
        <v>30703.75</v>
      </c>
      <c r="D3" s="21">
        <f>'FY19'!D3+('FY19'!D3*'FY 20'!$J$1)</f>
        <v>31465</v>
      </c>
      <c r="E3" s="21">
        <f>'FY19'!E3+('FY19'!E3*'FY 20'!$J$1)</f>
        <v>32226.25</v>
      </c>
      <c r="F3" s="21">
        <f>'FY19'!F3+('FY19'!F3*'FY 20'!$J$1)</f>
        <v>32987.5</v>
      </c>
      <c r="G3" s="21">
        <f>'FY19'!G3+('FY19'!G3*'FY 20'!$J$1)</f>
        <v>33748.75</v>
      </c>
      <c r="L3" s="21"/>
    </row>
    <row r="4" spans="1:7" ht="12.75">
      <c r="A4">
        <v>1</v>
      </c>
      <c r="B4" s="21">
        <f>'FY19'!B4+('FY19'!B4*'FY 20'!$J$1)</f>
        <v>30703.75</v>
      </c>
      <c r="C4" s="21">
        <f>'FY19'!C4+('FY19'!C4*'FY 20'!$J$1)</f>
        <v>31465</v>
      </c>
      <c r="D4" s="21">
        <f>'FY19'!D4+('FY19'!D4*'FY 20'!$J$1)</f>
        <v>32226.25</v>
      </c>
      <c r="E4" s="21">
        <f>'FY19'!E4+('FY19'!E4*'FY 20'!$J$1)</f>
        <v>32987.5</v>
      </c>
      <c r="F4" s="21">
        <f>'FY19'!F4+('FY19'!F4*'FY 20'!$J$1)</f>
        <v>33748.75</v>
      </c>
      <c r="G4" s="21">
        <f>'FY19'!G4+('FY19'!G4*'FY 20'!$J$1)</f>
        <v>34510</v>
      </c>
    </row>
    <row r="5" spans="1:7" ht="12.75">
      <c r="A5">
        <v>2</v>
      </c>
      <c r="B5" s="21">
        <f>'FY19'!B5+('FY19'!B5*'FY 20'!$J$1)</f>
        <v>31465</v>
      </c>
      <c r="C5" s="21">
        <f>'FY19'!C5+('FY19'!C5*'FY 20'!$J$1)</f>
        <v>32226.25</v>
      </c>
      <c r="D5" s="21">
        <f>'FY19'!D5+('FY19'!D5*'FY 20'!$J$1)</f>
        <v>32987.5</v>
      </c>
      <c r="E5" s="21">
        <f>'FY19'!E5+('FY19'!E5*'FY 20'!$J$1)</f>
        <v>33748.75</v>
      </c>
      <c r="F5" s="21">
        <f>'FY19'!F5+('FY19'!F5*'FY 20'!$J$1)</f>
        <v>34510</v>
      </c>
      <c r="G5" s="21">
        <f>'FY19'!G5+('FY19'!G5*'FY 20'!$J$1)</f>
        <v>35271.25</v>
      </c>
    </row>
    <row r="6" spans="1:7" ht="12.75">
      <c r="A6" s="16">
        <v>3</v>
      </c>
      <c r="B6" s="21">
        <f>'FY19'!B6+('FY19'!B6*'FY 20'!$J$1)</f>
        <v>32226.25</v>
      </c>
      <c r="C6" s="21">
        <f>'FY19'!C6+('FY19'!C6*'FY 20'!$J$1)</f>
        <v>32987.5</v>
      </c>
      <c r="D6" s="21">
        <f>'FY19'!D6+('FY19'!D6*'FY 20'!$J$1)</f>
        <v>33748.75</v>
      </c>
      <c r="E6" s="21">
        <f>'FY19'!E6+('FY19'!E6*'FY 20'!$J$1)</f>
        <v>34510</v>
      </c>
      <c r="F6" s="21">
        <f>'FY19'!F6+('FY19'!F6*'FY 20'!$J$1)</f>
        <v>35271.25</v>
      </c>
      <c r="G6" s="21">
        <f>'FY19'!G6+('FY19'!G6*'FY 20'!$J$1)</f>
        <v>36032.5</v>
      </c>
    </row>
    <row r="7" spans="1:7" ht="12.75">
      <c r="A7">
        <v>4</v>
      </c>
      <c r="B7" s="21">
        <f>'FY19'!B7+('FY19'!B7*'FY 20'!$J$1)</f>
        <v>32987.5</v>
      </c>
      <c r="C7" s="21">
        <f>'FY19'!C7+('FY19'!C7*'FY 20'!$J$1)</f>
        <v>33748.75</v>
      </c>
      <c r="D7" s="21">
        <f>'FY19'!D7+('FY19'!D7*'FY 20'!$J$1)</f>
        <v>34510</v>
      </c>
      <c r="E7" s="21">
        <f>'FY19'!E7+('FY19'!E7*'FY 20'!$J$1)</f>
        <v>35271.25</v>
      </c>
      <c r="F7" s="21">
        <f>'FY19'!F7+('FY19'!F7*'FY 20'!$J$1)</f>
        <v>36032.5</v>
      </c>
      <c r="G7" s="21">
        <f>'FY19'!G7+('FY19'!G7*'FY 20'!$J$1)</f>
        <v>36793.75</v>
      </c>
    </row>
    <row r="8" spans="1:7" ht="12.75">
      <c r="A8">
        <v>5</v>
      </c>
      <c r="B8" s="21">
        <f>'FY19'!B8+('FY19'!B8*'FY 20'!$J$1)</f>
        <v>33748.75</v>
      </c>
      <c r="C8" s="21">
        <f>'FY19'!C8+('FY19'!C8*'FY 20'!$J$1)</f>
        <v>34510</v>
      </c>
      <c r="D8" s="21">
        <f>'FY19'!D8+('FY19'!D8*'FY 20'!$J$1)</f>
        <v>35271.25</v>
      </c>
      <c r="E8" s="21">
        <f>'FY19'!E8+('FY19'!E8*'FY 20'!$J$1)</f>
        <v>36032.5</v>
      </c>
      <c r="F8" s="21">
        <f>'FY19'!F8+('FY19'!F8*'FY 20'!$J$1)</f>
        <v>36793.75</v>
      </c>
      <c r="G8" s="21">
        <f>'FY19'!G8+('FY19'!G8*'FY 20'!$J$1)</f>
        <v>37555</v>
      </c>
    </row>
    <row r="9" spans="1:7" ht="12.75">
      <c r="A9">
        <v>6</v>
      </c>
      <c r="B9" s="21">
        <f>'FY19'!B9+('FY19'!B9*'FY 20'!$J$1)</f>
        <v>34510</v>
      </c>
      <c r="C9" s="21">
        <f>'FY19'!C9+('FY19'!C9*'FY 20'!$J$1)</f>
        <v>35271.25</v>
      </c>
      <c r="D9" s="21">
        <f>'FY19'!D9+('FY19'!D9*'FY 20'!$J$1)</f>
        <v>36032.5</v>
      </c>
      <c r="E9" s="21">
        <f>'FY19'!E9+('FY19'!E9*'FY 20'!$J$1)</f>
        <v>36793.75</v>
      </c>
      <c r="F9" s="21">
        <f>'FY19'!F9+('FY19'!F9*'FY 20'!$J$1)</f>
        <v>37555</v>
      </c>
      <c r="G9" s="21">
        <f>'FY19'!G9+('FY19'!G9*'FY 20'!$J$1)</f>
        <v>38316.25</v>
      </c>
    </row>
    <row r="10" spans="1:7" ht="12.75">
      <c r="A10">
        <v>7</v>
      </c>
      <c r="B10" s="21">
        <f>'FY19'!B10+('FY19'!B10*'FY 20'!$J$1)</f>
        <v>35271.25</v>
      </c>
      <c r="C10" s="21">
        <f>'FY19'!C10+('FY19'!C10*'FY 20'!$J$1)</f>
        <v>36032.5</v>
      </c>
      <c r="D10" s="21">
        <f>'FY19'!D10+('FY19'!D10*'FY 20'!$J$1)</f>
        <v>36793.75</v>
      </c>
      <c r="E10" s="21">
        <f>'FY19'!E10+('FY19'!E10*'FY 20'!$J$1)</f>
        <v>37555</v>
      </c>
      <c r="F10" s="21">
        <f>'FY19'!F10+('FY19'!F10*'FY 20'!$J$1)</f>
        <v>38316.25</v>
      </c>
      <c r="G10" s="21">
        <f>'FY19'!G10+('FY19'!G10*'FY 20'!$J$1)</f>
        <v>39077.5</v>
      </c>
    </row>
    <row r="11" spans="1:7" ht="12.75">
      <c r="A11">
        <v>8</v>
      </c>
      <c r="B11" s="21">
        <f>'FY19'!B11+('FY19'!B11*'FY 20'!$J$1)</f>
        <v>36032.5</v>
      </c>
      <c r="C11" s="21">
        <f>'FY19'!C11+('FY19'!C11*'FY 20'!$J$1)</f>
        <v>36793.75</v>
      </c>
      <c r="D11" s="21">
        <f>'FY19'!D11+('FY19'!D11*'FY 20'!$J$1)</f>
        <v>37555</v>
      </c>
      <c r="E11" s="21">
        <f>'FY19'!E11+('FY19'!E11*'FY 20'!$J$1)</f>
        <v>38316.25</v>
      </c>
      <c r="F11" s="21">
        <f>'FY19'!F11+('FY19'!F11*'FY 20'!$J$1)</f>
        <v>39077.5</v>
      </c>
      <c r="G11" s="21">
        <f>'FY19'!G11+('FY19'!G11*'FY 20'!$J$1)</f>
        <v>39838.75</v>
      </c>
    </row>
    <row r="12" spans="1:7" ht="12.75">
      <c r="A12">
        <v>9</v>
      </c>
      <c r="B12" s="21">
        <f>'FY19'!B12+('FY19'!B12*'FY 20'!$J$1)</f>
        <v>36793.75</v>
      </c>
      <c r="C12" s="21">
        <f>'FY19'!C12+('FY19'!C12*'FY 20'!$J$1)</f>
        <v>37555</v>
      </c>
      <c r="D12" s="21">
        <f>'FY19'!D12+('FY19'!D12*'FY 20'!$J$1)</f>
        <v>38316.25</v>
      </c>
      <c r="E12" s="21">
        <f>'FY19'!E12+('FY19'!E12*'FY 20'!$J$1)</f>
        <v>39077.5</v>
      </c>
      <c r="F12" s="21">
        <f>'FY19'!F12+('FY19'!F12*'FY 20'!$J$1)</f>
        <v>39838.75</v>
      </c>
      <c r="G12" s="21">
        <f>'FY19'!G12+('FY19'!G12*'FY 20'!$J$1)</f>
        <v>40600</v>
      </c>
    </row>
    <row r="13" spans="1:8" ht="12.75">
      <c r="A13">
        <v>10</v>
      </c>
      <c r="B13" s="21">
        <f>'FY19'!B13+('FY19'!B13*'FY 20'!$J$1)</f>
        <v>37555</v>
      </c>
      <c r="C13" s="21">
        <f>'FY19'!C13+('FY19'!C13*'FY 20'!$J$1)</f>
        <v>38316.25</v>
      </c>
      <c r="D13" s="21">
        <f>'FY19'!D13+('FY19'!D13*'FY 20'!$J$1)</f>
        <v>39077.5</v>
      </c>
      <c r="E13" s="21">
        <f>'FY19'!E13+('FY19'!E13*'FY 20'!$J$1)</f>
        <v>39838.75</v>
      </c>
      <c r="F13" s="21">
        <f>'FY19'!F13+('FY19'!F13*'FY 20'!$J$1)</f>
        <v>40600</v>
      </c>
      <c r="G13" s="21">
        <f>'FY19'!G13+('FY19'!G13*'FY 20'!$J$1)</f>
        <v>41361.25</v>
      </c>
      <c r="H13" t="str">
        <f>'FY19'!H13</f>
        <v>**Longevity</v>
      </c>
    </row>
    <row r="14" spans="1:9" ht="12.75">
      <c r="A14" s="1">
        <v>11</v>
      </c>
      <c r="B14" s="21">
        <f>'FY19'!B14+('FY19'!B14*'FY 20'!$J$1)</f>
        <v>38316.25</v>
      </c>
      <c r="C14" s="21">
        <f>'FY19'!C14+('FY19'!C14*'FY 20'!$J$1)</f>
        <v>39077.5</v>
      </c>
      <c r="D14" s="21">
        <f>'FY19'!D14+('FY19'!D14*'FY 20'!$J$1)</f>
        <v>39838.75</v>
      </c>
      <c r="E14" s="21">
        <f>'FY19'!E14+('FY19'!E14*'FY 20'!$J$1)</f>
        <v>40600</v>
      </c>
      <c r="F14" s="21">
        <f>'FY19'!F14+('FY19'!F14*'FY 20'!$J$1)</f>
        <v>41361.25</v>
      </c>
      <c r="G14" s="21">
        <f>'FY19'!G14+('FY19'!G14*'FY 20'!$J$1)</f>
        <v>42122.5</v>
      </c>
      <c r="H14" t="str">
        <f>'FY19'!H14</f>
        <v>Add  125</v>
      </c>
      <c r="I14" s="23">
        <f>G14+125</f>
        <v>42247.5</v>
      </c>
    </row>
    <row r="15" spans="1:8" ht="12.75">
      <c r="A15" s="1">
        <v>12</v>
      </c>
      <c r="B15" s="21">
        <f>'FY19'!B15+('FY19'!B15*'FY 20'!$J$1)</f>
        <v>39077.5</v>
      </c>
      <c r="C15" s="21">
        <f>'FY19'!C15+('FY19'!C15*'FY 20'!$J$1)</f>
        <v>39838.75</v>
      </c>
      <c r="D15" s="21">
        <f>'FY19'!D15+('FY19'!D15*'FY 20'!$J$1)</f>
        <v>40600</v>
      </c>
      <c r="E15" s="21">
        <f>'FY19'!E15+('FY19'!E15*'FY 20'!$J$1)</f>
        <v>41361.25</v>
      </c>
      <c r="F15" s="21">
        <f>'FY19'!F15+('FY19'!F15*'FY 20'!$J$1)</f>
        <v>42122.5</v>
      </c>
      <c r="G15" s="21">
        <f>'FY19'!G15+('FY19'!G15*'FY 20'!$J$1)</f>
        <v>42883.75</v>
      </c>
      <c r="H15" t="str">
        <f>'FY19'!H15</f>
        <v>Add  250</v>
      </c>
    </row>
    <row r="16" spans="1:8" ht="12.75">
      <c r="A16" s="1">
        <v>13</v>
      </c>
      <c r="B16" s="21">
        <f>'FY19'!B16+('FY19'!B16*'FY 20'!$J$1)</f>
        <v>39838.75</v>
      </c>
      <c r="C16" s="21">
        <f>'FY19'!C16+('FY19'!C16*'FY 20'!$J$1)</f>
        <v>40600</v>
      </c>
      <c r="D16" s="21">
        <f>'FY19'!D16+('FY19'!D16*'FY 20'!$J$1)</f>
        <v>41361.25</v>
      </c>
      <c r="E16" s="21">
        <f>'FY19'!E16+('FY19'!E16*'FY 20'!$J$1)</f>
        <v>42122.5</v>
      </c>
      <c r="F16" s="21">
        <f>'FY19'!F16+('FY19'!F16*'FY 20'!$J$1)</f>
        <v>42883.75</v>
      </c>
      <c r="G16" s="21">
        <f>'FY19'!G16+('FY19'!G16*'FY 20'!$J$1)</f>
        <v>43645</v>
      </c>
      <c r="H16" t="str">
        <f>'FY19'!H16</f>
        <v>Add  375</v>
      </c>
    </row>
    <row r="17" spans="1:8" ht="12.75">
      <c r="A17" s="1">
        <v>14</v>
      </c>
      <c r="B17" s="21">
        <f>'FY19'!B17+('FY19'!B17*'FY 20'!$J$1)</f>
        <v>40600</v>
      </c>
      <c r="C17" s="21">
        <f>'FY19'!C17+('FY19'!C17*'FY 20'!$J$1)</f>
        <v>41361.25</v>
      </c>
      <c r="D17" s="21">
        <f>'FY19'!D17+('FY19'!D17*'FY 20'!$J$1)</f>
        <v>42122.5</v>
      </c>
      <c r="E17" s="21">
        <f>'FY19'!E17+('FY19'!E17*'FY 20'!$J$1)</f>
        <v>42883.75</v>
      </c>
      <c r="F17" s="21">
        <f>'FY19'!F17+('FY19'!F17*'FY 20'!$J$1)</f>
        <v>43645</v>
      </c>
      <c r="G17" s="21">
        <f>'FY19'!G17+('FY19'!G17*'FY 20'!$J$1)</f>
        <v>44406.25</v>
      </c>
      <c r="H17" t="str">
        <f>'FY19'!H17</f>
        <v>Add  500</v>
      </c>
    </row>
    <row r="18" spans="1:8" ht="12.75">
      <c r="A18" s="1">
        <v>15</v>
      </c>
      <c r="B18" s="21">
        <f>'FY19'!B18+('FY19'!B18*'FY 20'!$J$1)</f>
        <v>41361.25</v>
      </c>
      <c r="C18" s="21">
        <f>'FY19'!C18+('FY19'!C18*'FY 20'!$J$1)</f>
        <v>42122.5</v>
      </c>
      <c r="D18" s="21">
        <f>'FY19'!D18+('FY19'!D18*'FY 20'!$J$1)</f>
        <v>42883.75</v>
      </c>
      <c r="E18" s="21">
        <f>'FY19'!E18+('FY19'!E18*'FY 20'!$J$1)</f>
        <v>43645</v>
      </c>
      <c r="F18" s="21">
        <f>'FY19'!F18+('FY19'!F18*'FY 20'!$J$1)</f>
        <v>44406.25</v>
      </c>
      <c r="G18" s="21">
        <f>'FY19'!G18+('FY19'!G18*'FY 20'!$J$1)</f>
        <v>45167.5</v>
      </c>
      <c r="H18" t="str">
        <f>'FY19'!H18</f>
        <v>Add  625</v>
      </c>
    </row>
    <row r="19" spans="1:8" ht="12.75">
      <c r="A19" s="1">
        <v>16</v>
      </c>
      <c r="B19" s="21">
        <f>'FY19'!B19+('FY19'!B19*'FY 20'!$J$1)</f>
        <v>42122.5</v>
      </c>
      <c r="C19" s="21">
        <f>'FY19'!C19+('FY19'!C19*'FY 20'!$J$1)</f>
        <v>42883.75</v>
      </c>
      <c r="D19" s="21">
        <f>'FY19'!D19+('FY19'!D19*'FY 20'!$J$1)</f>
        <v>43645</v>
      </c>
      <c r="E19" s="21">
        <f>'FY19'!E19+('FY19'!E19*'FY 20'!$J$1)</f>
        <v>44406.25</v>
      </c>
      <c r="F19" s="21">
        <f>'FY19'!F19+('FY19'!F19*'FY 20'!$J$1)</f>
        <v>45167.5</v>
      </c>
      <c r="G19" s="21">
        <f>'FY19'!G19+('FY19'!G19*'FY 20'!$J$1)</f>
        <v>45928.75</v>
      </c>
      <c r="H19" t="str">
        <f>'FY19'!H19</f>
        <v>Add  750</v>
      </c>
    </row>
    <row r="20" spans="1:8" ht="12.75">
      <c r="A20" s="1">
        <v>17</v>
      </c>
      <c r="B20" s="21">
        <f>'FY19'!B20+('FY19'!B20*'FY 20'!$J$1)</f>
        <v>42883.75</v>
      </c>
      <c r="C20" s="21">
        <f>'FY19'!C20+('FY19'!C20*'FY 20'!$J$1)</f>
        <v>43645</v>
      </c>
      <c r="D20" s="21">
        <f>'FY19'!D20+('FY19'!D20*'FY 20'!$J$1)</f>
        <v>44406.25</v>
      </c>
      <c r="E20" s="21">
        <f>'FY19'!E20+('FY19'!E20*'FY 20'!$J$1)</f>
        <v>45167.5</v>
      </c>
      <c r="F20" s="21">
        <f>'FY19'!F20+('FY19'!F20*'FY 20'!$J$1)</f>
        <v>45928.75</v>
      </c>
      <c r="G20" s="21">
        <f>'FY19'!G20+('FY19'!G20*'FY 20'!$J$1)</f>
        <v>46690</v>
      </c>
      <c r="H20" t="str">
        <f>'FY19'!H20</f>
        <v>Add  875</v>
      </c>
    </row>
    <row r="21" spans="1:8" ht="12.75">
      <c r="A21" s="1">
        <v>18</v>
      </c>
      <c r="B21" s="21">
        <f>'FY19'!B21+('FY19'!B21*'FY 20'!$J$1)</f>
        <v>43645</v>
      </c>
      <c r="C21" s="21">
        <f>'FY19'!C21+('FY19'!C21*'FY 20'!$J$1)</f>
        <v>44406.25</v>
      </c>
      <c r="D21" s="21">
        <f>'FY19'!D21+('FY19'!D21*'FY 20'!$J$1)</f>
        <v>45167.5</v>
      </c>
      <c r="E21" s="21">
        <f>'FY19'!E21+('FY19'!E21*'FY 20'!$J$1)</f>
        <v>45928.75</v>
      </c>
      <c r="F21" s="21">
        <f>'FY19'!F21+('FY19'!F21*'FY 20'!$J$1)</f>
        <v>46690</v>
      </c>
      <c r="G21" s="21">
        <f>'FY19'!G21+('FY19'!G21*'FY 20'!$J$1)</f>
        <v>47451.25</v>
      </c>
      <c r="H21" t="str">
        <f>'FY19'!H21</f>
        <v>Add 1000</v>
      </c>
    </row>
    <row r="22" spans="1:8" ht="12.75">
      <c r="A22" s="1">
        <v>19</v>
      </c>
      <c r="B22" s="21">
        <f>'FY19'!B22+('FY19'!B22*'FY 20'!$J$1)</f>
        <v>44406.25</v>
      </c>
      <c r="C22" s="21">
        <f>'FY19'!C22+('FY19'!C22*'FY 20'!$J$1)</f>
        <v>45167.5</v>
      </c>
      <c r="D22" s="21">
        <f>'FY19'!D22+('FY19'!D22*'FY 20'!$J$1)</f>
        <v>45928.75</v>
      </c>
      <c r="E22" s="21">
        <f>'FY19'!E22+('FY19'!E22*'FY 20'!$J$1)</f>
        <v>46690</v>
      </c>
      <c r="F22" s="21">
        <f>'FY19'!F22+('FY19'!F22*'FY 20'!$J$1)</f>
        <v>47451.25</v>
      </c>
      <c r="G22" s="21">
        <f>'FY19'!G22+('FY19'!G22*'FY 20'!$J$1)</f>
        <v>48212.5</v>
      </c>
      <c r="H22" t="str">
        <f>'FY19'!H22</f>
        <v>Add 1125</v>
      </c>
    </row>
    <row r="23" spans="1:8" ht="12.75">
      <c r="A23" s="1">
        <v>20</v>
      </c>
      <c r="B23" s="21">
        <f>'FY19'!B23+('FY19'!B23*'FY 20'!$J$1)</f>
        <v>45167.5</v>
      </c>
      <c r="C23" s="21">
        <f>'FY19'!C23+('FY19'!C23*'FY 20'!$J$1)</f>
        <v>45928.75</v>
      </c>
      <c r="D23" s="21">
        <f>'FY19'!D23+('FY19'!D23*'FY 20'!$J$1)</f>
        <v>46690</v>
      </c>
      <c r="E23" s="21">
        <f>'FY19'!E23+('FY19'!E23*'FY 20'!$J$1)</f>
        <v>47451.25</v>
      </c>
      <c r="F23" s="21">
        <f>'FY19'!F23+('FY19'!F23*'FY 20'!$J$1)</f>
        <v>48212.5</v>
      </c>
      <c r="G23" s="21">
        <f>'FY19'!G23+('FY19'!G23*'FY 20'!$J$1)</f>
        <v>48973.75</v>
      </c>
      <c r="H23" t="str">
        <f>'FY19'!H23</f>
        <v>Add 1250</v>
      </c>
    </row>
    <row r="24" spans="1:8" ht="12.75">
      <c r="A24" s="1">
        <v>21</v>
      </c>
      <c r="B24" s="21">
        <f>'FY19'!B24+('FY19'!B24*'FY 20'!$J$1)</f>
        <v>45928.75</v>
      </c>
      <c r="C24" s="21">
        <f>'FY19'!C24+('FY19'!C24*'FY 20'!$J$1)</f>
        <v>46690</v>
      </c>
      <c r="D24" s="21">
        <f>'FY19'!D24+('FY19'!D24*'FY 20'!$J$1)</f>
        <v>47451.25</v>
      </c>
      <c r="E24" s="21">
        <f>'FY19'!E24+('FY19'!E24*'FY 20'!$J$1)</f>
        <v>48212.5</v>
      </c>
      <c r="F24" s="21">
        <f>'FY19'!F24+('FY19'!F24*'FY 20'!$J$1)</f>
        <v>48973.75</v>
      </c>
      <c r="G24" s="21">
        <f>'FY19'!G24+('FY19'!G24*'FY 20'!$J$1)</f>
        <v>49735</v>
      </c>
      <c r="H24" t="str">
        <f>'FY19'!H24</f>
        <v>Add 1375</v>
      </c>
    </row>
    <row r="25" spans="1:8" ht="12.75">
      <c r="A25" s="1">
        <v>22</v>
      </c>
      <c r="B25" s="21">
        <f>'FY19'!B25+('FY19'!B25*'FY 20'!$J$1)</f>
        <v>46690</v>
      </c>
      <c r="C25" s="21">
        <f>'FY19'!C25+('FY19'!C25*'FY 20'!$J$1)</f>
        <v>47451.25</v>
      </c>
      <c r="D25" s="21">
        <f>'FY19'!D25+('FY19'!D25*'FY 20'!$J$1)</f>
        <v>48212.5</v>
      </c>
      <c r="E25" s="21">
        <f>'FY19'!E25+('FY19'!E25*'FY 20'!$J$1)</f>
        <v>48973.75</v>
      </c>
      <c r="F25" s="21">
        <f>'FY19'!F25+('FY19'!F25*'FY 20'!$J$1)</f>
        <v>49735</v>
      </c>
      <c r="G25" s="21">
        <f>'FY19'!G25+('FY19'!G25*'FY 20'!$J$1)</f>
        <v>50496.25</v>
      </c>
      <c r="H25" t="str">
        <f>'FY19'!H25</f>
        <v>Add 1500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7.57421875" style="0" bestFit="1" customWidth="1"/>
    <col min="2" max="2" width="12.8515625" style="0" customWidth="1"/>
    <col min="3" max="6" width="11.140625" style="0" bestFit="1" customWidth="1"/>
    <col min="7" max="7" width="12.7109375" style="0" bestFit="1" customWidth="1"/>
    <col min="8" max="8" width="9.8515625" style="0" bestFit="1" customWidth="1"/>
    <col min="9" max="9" width="11.8515625" style="0" bestFit="1" customWidth="1"/>
    <col min="10" max="10" width="5.00390625" style="0" bestFit="1" customWidth="1"/>
    <col min="11" max="11" width="12.140625" style="0" bestFit="1" customWidth="1"/>
  </cols>
  <sheetData>
    <row r="1" spans="1:10" ht="12.75">
      <c r="A1" s="1" t="s">
        <v>34</v>
      </c>
      <c r="B1" s="1" t="s">
        <v>16</v>
      </c>
      <c r="I1" s="22" t="s">
        <v>32</v>
      </c>
      <c r="J1" s="20">
        <v>0.015</v>
      </c>
    </row>
    <row r="2" spans="1:7" ht="12.7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19</v>
      </c>
      <c r="G2" s="1" t="s">
        <v>20</v>
      </c>
    </row>
    <row r="3" spans="1:11" ht="12.75">
      <c r="A3">
        <v>0</v>
      </c>
      <c r="B3" s="23">
        <f>('FY 20'!B3+'FY 20'!B3*'FY 21'!$J$1)</f>
        <v>30391.6375</v>
      </c>
      <c r="C3" s="23">
        <f>('FY 20'!C3+'FY 20'!C3*'FY 21'!$J$1)</f>
        <v>31164.30625</v>
      </c>
      <c r="D3" s="23">
        <f>('FY 20'!D3+'FY 20'!D3*'FY 21'!$J$1)</f>
        <v>31936.975</v>
      </c>
      <c r="E3" s="23">
        <f>('FY 20'!E3+'FY 20'!E3*'FY 21'!$J$1)</f>
        <v>32709.64375</v>
      </c>
      <c r="F3" s="23">
        <f>('FY 20'!F3+'FY 20'!F3*'FY 21'!$J$1)</f>
        <v>33482.3125</v>
      </c>
      <c r="G3" s="23">
        <f>('FY 20'!G3+'FY 20'!G3*'FY 21'!$J$1)</f>
        <v>34254.98125</v>
      </c>
      <c r="K3" s="24"/>
    </row>
    <row r="4" spans="1:7" ht="12.75">
      <c r="A4">
        <v>1</v>
      </c>
      <c r="B4" s="23">
        <f>('FY 20'!B4+'FY 20'!B4*'FY 21'!$J$1)</f>
        <v>31164.30625</v>
      </c>
      <c r="C4" s="23">
        <f>('FY 20'!C4+'FY 20'!C4*'FY 21'!$J$1)</f>
        <v>31936.975</v>
      </c>
      <c r="D4" s="23">
        <f>('FY 20'!D4+'FY 20'!D4*'FY 21'!$J$1)</f>
        <v>32709.64375</v>
      </c>
      <c r="E4" s="23">
        <f>('FY 20'!E4+'FY 20'!E4*'FY 21'!$J$1)</f>
        <v>33482.3125</v>
      </c>
      <c r="F4" s="23">
        <f>('FY 20'!F4+'FY 20'!F4*'FY 21'!$J$1)</f>
        <v>34254.98125</v>
      </c>
      <c r="G4" s="23">
        <f>('FY 20'!G4+'FY 20'!G4*'FY 21'!$J$1)</f>
        <v>35027.65</v>
      </c>
    </row>
    <row r="5" spans="1:7" ht="12.75">
      <c r="A5">
        <v>2</v>
      </c>
      <c r="B5" s="23">
        <f>('FY 20'!B5+'FY 20'!B5*'FY 21'!$J$1)</f>
        <v>31936.975</v>
      </c>
      <c r="C5" s="23">
        <f>('FY 20'!C5+'FY 20'!C5*'FY 21'!$J$1)</f>
        <v>32709.64375</v>
      </c>
      <c r="D5" s="23">
        <f>('FY 20'!D5+'FY 20'!D5*'FY 21'!$J$1)</f>
        <v>33482.3125</v>
      </c>
      <c r="E5" s="23">
        <f>('FY 20'!E5+'FY 20'!E5*'FY 21'!$J$1)</f>
        <v>34254.98125</v>
      </c>
      <c r="F5" s="23">
        <f>('FY 20'!F5+'FY 20'!F5*'FY 21'!$J$1)</f>
        <v>35027.65</v>
      </c>
      <c r="G5" s="23">
        <f>('FY 20'!G5+'FY 20'!G5*'FY 21'!$J$1)</f>
        <v>35800.31875</v>
      </c>
    </row>
    <row r="6" spans="1:7" ht="12.75">
      <c r="A6" s="16">
        <v>3</v>
      </c>
      <c r="B6" s="23">
        <f>('FY 20'!B6+'FY 20'!B6*'FY 21'!$J$1)</f>
        <v>32709.64375</v>
      </c>
      <c r="C6" s="23">
        <f>('FY 20'!C6+'FY 20'!C6*'FY 21'!$J$1)</f>
        <v>33482.3125</v>
      </c>
      <c r="D6" s="23">
        <f>('FY 20'!D6+'FY 20'!D6*'FY 21'!$J$1)</f>
        <v>34254.98125</v>
      </c>
      <c r="E6" s="23">
        <f>('FY 20'!E6+'FY 20'!E6*'FY 21'!$J$1)</f>
        <v>35027.65</v>
      </c>
      <c r="F6" s="23">
        <f>('FY 20'!F6+'FY 20'!F6*'FY 21'!$J$1)</f>
        <v>35800.31875</v>
      </c>
      <c r="G6" s="23">
        <f>('FY 20'!G6+'FY 20'!G6*'FY 21'!$J$1)</f>
        <v>36572.9875</v>
      </c>
    </row>
    <row r="7" spans="1:7" ht="12.75">
      <c r="A7">
        <v>4</v>
      </c>
      <c r="B7" s="23">
        <f>('FY 20'!B7+'FY 20'!B7*'FY 21'!$J$1)</f>
        <v>33482.3125</v>
      </c>
      <c r="C7" s="23">
        <f>('FY 20'!C7+'FY 20'!C7*'FY 21'!$J$1)</f>
        <v>34254.98125</v>
      </c>
      <c r="D7" s="23">
        <f>('FY 20'!D7+'FY 20'!D7*'FY 21'!$J$1)</f>
        <v>35027.65</v>
      </c>
      <c r="E7" s="23">
        <f>('FY 20'!E7+'FY 20'!E7*'FY 21'!$J$1)</f>
        <v>35800.31875</v>
      </c>
      <c r="F7" s="23">
        <f>('FY 20'!F7+'FY 20'!F7*'FY 21'!$J$1)</f>
        <v>36572.9875</v>
      </c>
      <c r="G7" s="23">
        <f>('FY 20'!G7+'FY 20'!G7*'FY 21'!$J$1)</f>
        <v>37345.65625</v>
      </c>
    </row>
    <row r="8" spans="1:7" ht="12.75">
      <c r="A8">
        <v>5</v>
      </c>
      <c r="B8" s="23">
        <f>('FY 20'!B8+'FY 20'!B8*'FY 21'!$J$1)</f>
        <v>34254.98125</v>
      </c>
      <c r="C8" s="23">
        <f>('FY 20'!C8+'FY 20'!C8*'FY 21'!$J$1)</f>
        <v>35027.65</v>
      </c>
      <c r="D8" s="23">
        <f>('FY 20'!D8+'FY 20'!D8*'FY 21'!$J$1)</f>
        <v>35800.31875</v>
      </c>
      <c r="E8" s="23">
        <f>('FY 20'!E8+'FY 20'!E8*'FY 21'!$J$1)</f>
        <v>36572.9875</v>
      </c>
      <c r="F8" s="23">
        <f>('FY 20'!F8+'FY 20'!F8*'FY 21'!$J$1)</f>
        <v>37345.65625</v>
      </c>
      <c r="G8" s="23">
        <f>('FY 20'!G8+'FY 20'!G8*'FY 21'!$J$1)</f>
        <v>38118.325</v>
      </c>
    </row>
    <row r="9" spans="1:7" ht="12.75">
      <c r="A9">
        <v>6</v>
      </c>
      <c r="B9" s="23">
        <f>('FY 20'!B9+'FY 20'!B9*'FY 21'!$J$1)</f>
        <v>35027.65</v>
      </c>
      <c r="C9" s="23">
        <f>('FY 20'!C9+'FY 20'!C9*'FY 21'!$J$1)</f>
        <v>35800.31875</v>
      </c>
      <c r="D9" s="23">
        <f>('FY 20'!D9+'FY 20'!D9*'FY 21'!$J$1)</f>
        <v>36572.9875</v>
      </c>
      <c r="E9" s="23">
        <f>('FY 20'!E9+'FY 20'!E9*'FY 21'!$J$1)</f>
        <v>37345.65625</v>
      </c>
      <c r="F9" s="23">
        <f>('FY 20'!F9+'FY 20'!F9*'FY 21'!$J$1)</f>
        <v>38118.325</v>
      </c>
      <c r="G9" s="23">
        <f>('FY 20'!G9+'FY 20'!G9*'FY 21'!$J$1)</f>
        <v>38890.99375</v>
      </c>
    </row>
    <row r="10" spans="1:7" ht="12.75">
      <c r="A10">
        <v>7</v>
      </c>
      <c r="B10" s="23">
        <f>('FY 20'!B10+'FY 20'!B10*'FY 21'!$J$1)</f>
        <v>35800.31875</v>
      </c>
      <c r="C10" s="23">
        <f>('FY 20'!C10+'FY 20'!C10*'FY 21'!$J$1)</f>
        <v>36572.9875</v>
      </c>
      <c r="D10" s="23">
        <f>('FY 20'!D10+'FY 20'!D10*'FY 21'!$J$1)</f>
        <v>37345.65625</v>
      </c>
      <c r="E10" s="23">
        <f>('FY 20'!E10+'FY 20'!E10*'FY 21'!$J$1)</f>
        <v>38118.325</v>
      </c>
      <c r="F10" s="23">
        <f>('FY 20'!F10+'FY 20'!F10*'FY 21'!$J$1)</f>
        <v>38890.99375</v>
      </c>
      <c r="G10" s="23">
        <f>('FY 20'!G10+'FY 20'!G10*'FY 21'!$J$1)</f>
        <v>39663.6625</v>
      </c>
    </row>
    <row r="11" spans="1:7" ht="12.75">
      <c r="A11">
        <v>8</v>
      </c>
      <c r="B11" s="23">
        <f>('FY 20'!B11+'FY 20'!B11*'FY 21'!$J$1)</f>
        <v>36572.9875</v>
      </c>
      <c r="C11" s="23">
        <f>('FY 20'!C11+'FY 20'!C11*'FY 21'!$J$1)</f>
        <v>37345.65625</v>
      </c>
      <c r="D11" s="23">
        <f>('FY 20'!D11+'FY 20'!D11*'FY 21'!$J$1)</f>
        <v>38118.325</v>
      </c>
      <c r="E11" s="23">
        <f>('FY 20'!E11+'FY 20'!E11*'FY 21'!$J$1)</f>
        <v>38890.99375</v>
      </c>
      <c r="F11" s="23">
        <f>('FY 20'!F11+'FY 20'!F11*'FY 21'!$J$1)</f>
        <v>39663.6625</v>
      </c>
      <c r="G11" s="23">
        <f>('FY 20'!G11+'FY 20'!G11*'FY 21'!$J$1)</f>
        <v>40436.33125</v>
      </c>
    </row>
    <row r="12" spans="1:7" ht="12.75">
      <c r="A12">
        <v>9</v>
      </c>
      <c r="B12" s="23">
        <f>('FY 20'!B12+'FY 20'!B12*'FY 21'!$J$1)</f>
        <v>37345.65625</v>
      </c>
      <c r="C12" s="23">
        <f>('FY 20'!C12+'FY 20'!C12*'FY 21'!$J$1)</f>
        <v>38118.325</v>
      </c>
      <c r="D12" s="23">
        <f>('FY 20'!D12+'FY 20'!D12*'FY 21'!$J$1)</f>
        <v>38890.99375</v>
      </c>
      <c r="E12" s="23">
        <f>('FY 20'!E12+'FY 20'!E12*'FY 21'!$J$1)</f>
        <v>39663.6625</v>
      </c>
      <c r="F12" s="23">
        <f>('FY 20'!F12+'FY 20'!F12*'FY 21'!$J$1)</f>
        <v>40436.33125</v>
      </c>
      <c r="G12" s="23">
        <f>('FY 20'!G12+'FY 20'!G12*'FY 21'!$J$1)</f>
        <v>41209</v>
      </c>
    </row>
    <row r="13" spans="1:8" ht="12.75">
      <c r="A13">
        <v>10</v>
      </c>
      <c r="B13" s="23">
        <f>('FY 20'!B13+'FY 20'!B13*'FY 21'!$J$1)</f>
        <v>38118.325</v>
      </c>
      <c r="C13" s="23">
        <f>('FY 20'!C13+'FY 20'!C13*'FY 21'!$J$1)</f>
        <v>38890.99375</v>
      </c>
      <c r="D13" s="23">
        <f>('FY 20'!D13+'FY 20'!D13*'FY 21'!$J$1)</f>
        <v>39663.6625</v>
      </c>
      <c r="E13" s="23">
        <f>('FY 20'!E13+'FY 20'!E13*'FY 21'!$J$1)</f>
        <v>40436.33125</v>
      </c>
      <c r="F13" s="23">
        <f>('FY 20'!F13+'FY 20'!F13*'FY 21'!$J$1)</f>
        <v>41209</v>
      </c>
      <c r="G13" s="23">
        <f>('FY 20'!G13+'FY 20'!G13*'FY 21'!$J$1)</f>
        <v>41981.66875</v>
      </c>
      <c r="H13" t="str">
        <f>'FY19'!H13</f>
        <v>**Longevity</v>
      </c>
    </row>
    <row r="14" spans="1:8" ht="12.75">
      <c r="A14" s="1">
        <v>11</v>
      </c>
      <c r="B14" s="23">
        <f>('FY 20'!B14+'FY 20'!B14*'FY 21'!$J$1)</f>
        <v>38890.99375</v>
      </c>
      <c r="C14" s="23">
        <f>('FY 20'!C14+'FY 20'!C14*'FY 21'!$J$1)</f>
        <v>39663.6625</v>
      </c>
      <c r="D14" s="23">
        <f>('FY 20'!D14+'FY 20'!D14*'FY 21'!$J$1)</f>
        <v>40436.33125</v>
      </c>
      <c r="E14" s="23">
        <f>('FY 20'!E14+'FY 20'!E14*'FY 21'!$J$1)</f>
        <v>41209</v>
      </c>
      <c r="F14" s="23">
        <f>('FY 20'!F14+'FY 20'!F14*'FY 21'!$J$1)</f>
        <v>41981.66875</v>
      </c>
      <c r="G14" s="23">
        <f>('FY 20'!G14+'FY 20'!G14*'FY 21'!$J$1)</f>
        <v>42754.3375</v>
      </c>
      <c r="H14" t="str">
        <f>'FY19'!H14</f>
        <v>Add  125</v>
      </c>
    </row>
    <row r="15" spans="1:8" ht="12.75">
      <c r="A15" s="1">
        <v>12</v>
      </c>
      <c r="B15" s="23">
        <f>('FY 20'!B15+'FY 20'!B15*'FY 21'!$J$1)</f>
        <v>39663.6625</v>
      </c>
      <c r="C15" s="23">
        <f>('FY 20'!C15+'FY 20'!C15*'FY 21'!$J$1)</f>
        <v>40436.33125</v>
      </c>
      <c r="D15" s="23">
        <f>('FY 20'!D15+'FY 20'!D15*'FY 21'!$J$1)</f>
        <v>41209</v>
      </c>
      <c r="E15" s="23">
        <f>('FY 20'!E15+'FY 20'!E15*'FY 21'!$J$1)</f>
        <v>41981.66875</v>
      </c>
      <c r="F15" s="23">
        <f>('FY 20'!F15+'FY 20'!F15*'FY 21'!$J$1)</f>
        <v>42754.3375</v>
      </c>
      <c r="G15" s="23">
        <f>('FY 20'!G15+'FY 20'!G15*'FY 21'!$J$1)</f>
        <v>43527.00625</v>
      </c>
      <c r="H15" t="str">
        <f>'FY19'!H15</f>
        <v>Add  250</v>
      </c>
    </row>
    <row r="16" spans="1:8" ht="12.75">
      <c r="A16" s="1">
        <v>13</v>
      </c>
      <c r="B16" s="23">
        <f>('FY 20'!B16+'FY 20'!B16*'FY 21'!$J$1)</f>
        <v>40436.33125</v>
      </c>
      <c r="C16" s="23">
        <f>('FY 20'!C16+'FY 20'!C16*'FY 21'!$J$1)</f>
        <v>41209</v>
      </c>
      <c r="D16" s="23">
        <f>('FY 20'!D16+'FY 20'!D16*'FY 21'!$J$1)</f>
        <v>41981.66875</v>
      </c>
      <c r="E16" s="23">
        <f>('FY 20'!E16+'FY 20'!E16*'FY 21'!$J$1)</f>
        <v>42754.3375</v>
      </c>
      <c r="F16" s="23">
        <f>('FY 20'!F16+'FY 20'!F16*'FY 21'!$J$1)</f>
        <v>43527.00625</v>
      </c>
      <c r="G16" s="23">
        <f>('FY 20'!G16+'FY 20'!G16*'FY 21'!$J$1)</f>
        <v>44299.675</v>
      </c>
      <c r="H16" t="str">
        <f>'FY19'!H16</f>
        <v>Add  375</v>
      </c>
    </row>
    <row r="17" spans="1:8" ht="12.75">
      <c r="A17" s="1">
        <v>14</v>
      </c>
      <c r="B17" s="23">
        <f>('FY 20'!B17+'FY 20'!B17*'FY 21'!$J$1)</f>
        <v>41209</v>
      </c>
      <c r="C17" s="23">
        <f>('FY 20'!C17+'FY 20'!C17*'FY 21'!$J$1)</f>
        <v>41981.66875</v>
      </c>
      <c r="D17" s="23">
        <f>('FY 20'!D17+'FY 20'!D17*'FY 21'!$J$1)</f>
        <v>42754.3375</v>
      </c>
      <c r="E17" s="23">
        <f>('FY 20'!E17+'FY 20'!E17*'FY 21'!$J$1)</f>
        <v>43527.00625</v>
      </c>
      <c r="F17" s="23">
        <f>('FY 20'!F17+'FY 20'!F17*'FY 21'!$J$1)</f>
        <v>44299.675</v>
      </c>
      <c r="G17" s="23">
        <f>('FY 20'!G17+'FY 20'!G17*'FY 21'!$J$1)</f>
        <v>45072.34375</v>
      </c>
      <c r="H17" t="str">
        <f>'FY19'!H17</f>
        <v>Add  500</v>
      </c>
    </row>
    <row r="18" spans="1:8" ht="12.75">
      <c r="A18" s="1">
        <v>15</v>
      </c>
      <c r="B18" s="23">
        <f>('FY 20'!B18+'FY 20'!B18*'FY 21'!$J$1)</f>
        <v>41981.66875</v>
      </c>
      <c r="C18" s="23">
        <f>('FY 20'!C18+'FY 20'!C18*'FY 21'!$J$1)</f>
        <v>42754.3375</v>
      </c>
      <c r="D18" s="23">
        <f>('FY 20'!D18+'FY 20'!D18*'FY 21'!$J$1)</f>
        <v>43527.00625</v>
      </c>
      <c r="E18" s="23">
        <f>('FY 20'!E18+'FY 20'!E18*'FY 21'!$J$1)</f>
        <v>44299.675</v>
      </c>
      <c r="F18" s="23">
        <f>('FY 20'!F18+'FY 20'!F18*'FY 21'!$J$1)</f>
        <v>45072.34375</v>
      </c>
      <c r="G18" s="23">
        <f>('FY 20'!G18+'FY 20'!G18*'FY 21'!$J$1)</f>
        <v>45845.0125</v>
      </c>
      <c r="H18" t="str">
        <f>'FY19'!H18</f>
        <v>Add  625</v>
      </c>
    </row>
    <row r="19" spans="1:8" ht="12.75">
      <c r="A19" s="1">
        <v>16</v>
      </c>
      <c r="B19" s="23">
        <f>('FY 20'!B19+'FY 20'!B19*'FY 21'!$J$1)</f>
        <v>42754.3375</v>
      </c>
      <c r="C19" s="23">
        <f>('FY 20'!C19+'FY 20'!C19*'FY 21'!$J$1)</f>
        <v>43527.00625</v>
      </c>
      <c r="D19" s="23">
        <f>('FY 20'!D19+'FY 20'!D19*'FY 21'!$J$1)</f>
        <v>44299.675</v>
      </c>
      <c r="E19" s="23">
        <f>('FY 20'!E19+'FY 20'!E19*'FY 21'!$J$1)</f>
        <v>45072.34375</v>
      </c>
      <c r="F19" s="23">
        <f>('FY 20'!F19+'FY 20'!F19*'FY 21'!$J$1)</f>
        <v>45845.0125</v>
      </c>
      <c r="G19" s="23">
        <f>('FY 20'!G19+'FY 20'!G19*'FY 21'!$J$1)</f>
        <v>46617.68125</v>
      </c>
      <c r="H19" t="str">
        <f>'FY19'!H19</f>
        <v>Add  750</v>
      </c>
    </row>
    <row r="20" spans="1:8" ht="12.75">
      <c r="A20" s="1">
        <v>17</v>
      </c>
      <c r="B20" s="23">
        <f>('FY 20'!B20+'FY 20'!B20*'FY 21'!$J$1)</f>
        <v>43527.00625</v>
      </c>
      <c r="C20" s="23">
        <f>('FY 20'!C20+'FY 20'!C20*'FY 21'!$J$1)</f>
        <v>44299.675</v>
      </c>
      <c r="D20" s="23">
        <f>('FY 20'!D20+'FY 20'!D20*'FY 21'!$J$1)</f>
        <v>45072.34375</v>
      </c>
      <c r="E20" s="23">
        <f>('FY 20'!E20+'FY 20'!E20*'FY 21'!$J$1)</f>
        <v>45845.0125</v>
      </c>
      <c r="F20" s="23">
        <f>('FY 20'!F20+'FY 20'!F20*'FY 21'!$J$1)</f>
        <v>46617.68125</v>
      </c>
      <c r="G20" s="23">
        <f>('FY 20'!G20+'FY 20'!G20*'FY 21'!$J$1)</f>
        <v>47390.35</v>
      </c>
      <c r="H20" t="str">
        <f>'FY19'!H20</f>
        <v>Add  875</v>
      </c>
    </row>
    <row r="21" spans="1:8" ht="12.75">
      <c r="A21" s="1">
        <v>18</v>
      </c>
      <c r="B21" s="23">
        <f>('FY 20'!B21+'FY 20'!B21*'FY 21'!$J$1)</f>
        <v>44299.675</v>
      </c>
      <c r="C21" s="23">
        <f>('FY 20'!C21+'FY 20'!C21*'FY 21'!$J$1)</f>
        <v>45072.34375</v>
      </c>
      <c r="D21" s="23">
        <f>('FY 20'!D21+'FY 20'!D21*'FY 21'!$J$1)</f>
        <v>45845.0125</v>
      </c>
      <c r="E21" s="23">
        <f>('FY 20'!E21+'FY 20'!E21*'FY 21'!$J$1)</f>
        <v>46617.68125</v>
      </c>
      <c r="F21" s="23">
        <f>('FY 20'!F21+'FY 20'!F21*'FY 21'!$J$1)</f>
        <v>47390.35</v>
      </c>
      <c r="G21" s="23">
        <f>('FY 20'!G21+'FY 20'!G21*'FY 21'!$J$1)</f>
        <v>48163.01875</v>
      </c>
      <c r="H21" t="str">
        <f>'FY19'!H21</f>
        <v>Add 1000</v>
      </c>
    </row>
    <row r="22" spans="1:8" ht="12.75">
      <c r="A22" s="1">
        <v>19</v>
      </c>
      <c r="B22" s="23">
        <f>('FY 20'!B22+'FY 20'!B22*'FY 21'!$J$1)</f>
        <v>45072.34375</v>
      </c>
      <c r="C22" s="23">
        <f>('FY 20'!C22+'FY 20'!C22*'FY 21'!$J$1)</f>
        <v>45845.0125</v>
      </c>
      <c r="D22" s="23">
        <f>('FY 20'!D22+'FY 20'!D22*'FY 21'!$J$1)</f>
        <v>46617.68125</v>
      </c>
      <c r="E22" s="23">
        <f>('FY 20'!E22+'FY 20'!E22*'FY 21'!$J$1)</f>
        <v>47390.35</v>
      </c>
      <c r="F22" s="23">
        <f>('FY 20'!F22+'FY 20'!F22*'FY 21'!$J$1)</f>
        <v>48163.01875</v>
      </c>
      <c r="G22" s="23">
        <f>('FY 20'!G22+'FY 20'!G22*'FY 21'!$J$1)</f>
        <v>48935.6875</v>
      </c>
      <c r="H22" t="str">
        <f>'FY19'!H22</f>
        <v>Add 1125</v>
      </c>
    </row>
    <row r="23" spans="1:8" ht="12.75">
      <c r="A23" s="1">
        <v>20</v>
      </c>
      <c r="B23" s="23">
        <f>('FY 20'!B23+'FY 20'!B23*'FY 21'!$J$1)</f>
        <v>45845.0125</v>
      </c>
      <c r="C23" s="23">
        <f>('FY 20'!C23+'FY 20'!C23*'FY 21'!$J$1)</f>
        <v>46617.68125</v>
      </c>
      <c r="D23" s="23">
        <f>('FY 20'!D23+'FY 20'!D23*'FY 21'!$J$1)</f>
        <v>47390.35</v>
      </c>
      <c r="E23" s="23">
        <f>('FY 20'!E23+'FY 20'!E23*'FY 21'!$J$1)</f>
        <v>48163.01875</v>
      </c>
      <c r="F23" s="23">
        <f>('FY 20'!F23+'FY 20'!F23*'FY 21'!$J$1)</f>
        <v>48935.6875</v>
      </c>
      <c r="G23" s="23">
        <f>('FY 20'!G23+'FY 20'!G23*'FY 21'!$J$1)</f>
        <v>49708.35625</v>
      </c>
      <c r="H23" t="str">
        <f>'FY19'!H23</f>
        <v>Add 1250</v>
      </c>
    </row>
    <row r="24" spans="1:8" ht="12.75">
      <c r="A24" s="1">
        <v>21</v>
      </c>
      <c r="B24" s="23">
        <f>('FY 20'!B24+'FY 20'!B24*'FY 21'!$J$1)</f>
        <v>46617.68125</v>
      </c>
      <c r="C24" s="23">
        <f>('FY 20'!C24+'FY 20'!C24*'FY 21'!$J$1)</f>
        <v>47390.35</v>
      </c>
      <c r="D24" s="23">
        <f>('FY 20'!D24+'FY 20'!D24*'FY 21'!$J$1)</f>
        <v>48163.01875</v>
      </c>
      <c r="E24" s="23">
        <f>('FY 20'!E24+'FY 20'!E24*'FY 21'!$J$1)</f>
        <v>48935.6875</v>
      </c>
      <c r="F24" s="23">
        <f>('FY 20'!F24+'FY 20'!F24*'FY 21'!$J$1)</f>
        <v>49708.35625</v>
      </c>
      <c r="G24" s="23">
        <f>('FY 20'!G24+'FY 20'!G24*'FY 21'!$J$1)</f>
        <v>50481.025</v>
      </c>
      <c r="H24" t="str">
        <f>'FY19'!H24</f>
        <v>Add 1375</v>
      </c>
    </row>
    <row r="25" spans="1:8" ht="12.75">
      <c r="A25" s="1">
        <v>22</v>
      </c>
      <c r="B25" s="23">
        <f>('FY 20'!B25+'FY 20'!B25*'FY 21'!$J$1)</f>
        <v>47390.35</v>
      </c>
      <c r="C25" s="23">
        <f>('FY 20'!C25+'FY 20'!C25*'FY 21'!$J$1)</f>
        <v>48163.01875</v>
      </c>
      <c r="D25" s="23">
        <f>('FY 20'!D25+'FY 20'!D25*'FY 21'!$J$1)</f>
        <v>48935.6875</v>
      </c>
      <c r="E25" s="23">
        <f>('FY 20'!E25+'FY 20'!E25*'FY 21'!$J$1)</f>
        <v>49708.35625</v>
      </c>
      <c r="F25" s="23">
        <f>('FY 20'!F25+'FY 20'!F25*'FY 21'!$J$1)</f>
        <v>50481.025</v>
      </c>
      <c r="G25" s="23">
        <f>('FY 20'!G25+'FY 20'!G25*'FY 21'!$J$1)</f>
        <v>51253.69375</v>
      </c>
      <c r="H25" t="str">
        <f>'FY19'!H25</f>
        <v>Add 1500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Trout Creek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Trout Creek</dc:creator>
  <cp:keywords/>
  <dc:description/>
  <cp:lastModifiedBy>Mary Smith</cp:lastModifiedBy>
  <cp:lastPrinted>2018-06-27T16:52:48Z</cp:lastPrinted>
  <dcterms:created xsi:type="dcterms:W3CDTF">2004-03-11T17:24:48Z</dcterms:created>
  <dcterms:modified xsi:type="dcterms:W3CDTF">2020-04-07T14:45:59Z</dcterms:modified>
  <cp:category/>
  <cp:version/>
  <cp:contentType/>
  <cp:contentStatus/>
</cp:coreProperties>
</file>